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4\vse\002-БЮДЖЕТ\2021\004-УТОЧНЕНИЕ БЮДЖЕТА\08- ИЮЛЬ (16.07.2021) (собственные)\"/>
    </mc:Choice>
  </mc:AlternateContent>
  <xr:revisionPtr revIDLastSave="0" documentId="13_ncr:1_{0F026025-1CCA-472B-9638-144280970172}" xr6:coauthVersionLast="47" xr6:coauthVersionMax="47" xr10:uidLastSave="{00000000-0000-0000-0000-000000000000}"/>
  <bookViews>
    <workbookView xWindow="-108" yWindow="-108" windowWidth="23256" windowHeight="12528" xr2:uid="{00000000-000D-0000-FFFF-FFFF00000000}"/>
  </bookViews>
  <sheets>
    <sheet name="Лист1" sheetId="1" r:id="rId1"/>
  </sheets>
  <definedNames>
    <definedName name="_xlnm.Print_Area" localSheetId="0">Лист1!$A$1:$K$20</definedName>
  </definedNames>
  <calcPr calcId="191029"/>
</workbook>
</file>

<file path=xl/calcChain.xml><?xml version="1.0" encoding="utf-8"?>
<calcChain xmlns="http://schemas.openxmlformats.org/spreadsheetml/2006/main">
  <c r="P18" i="1" l="1"/>
  <c r="O19" i="1"/>
  <c r="O17" i="1"/>
  <c r="P16" i="1"/>
  <c r="P15" i="1" l="1"/>
  <c r="P14" i="1"/>
  <c r="P13" i="1"/>
  <c r="P12" i="1"/>
  <c r="P10" i="1"/>
  <c r="M17" i="1" l="1"/>
  <c r="N17" i="1"/>
  <c r="N16" i="1"/>
  <c r="N15" i="1"/>
  <c r="N14" i="1"/>
  <c r="N13" i="1"/>
  <c r="N12" i="1"/>
  <c r="N10" i="1"/>
  <c r="L16" i="1"/>
  <c r="J20" i="1"/>
  <c r="L13" i="1"/>
  <c r="L14" i="1"/>
  <c r="L15" i="1"/>
  <c r="L12" i="1"/>
  <c r="K10" i="1"/>
  <c r="K17" i="1" l="1"/>
  <c r="L17" i="1" s="1"/>
  <c r="J16" i="1"/>
  <c r="I10" i="1"/>
  <c r="L10" i="1" s="1"/>
  <c r="J11" i="1" l="1"/>
  <c r="J12" i="1"/>
  <c r="J13" i="1"/>
  <c r="J14" i="1"/>
  <c r="J15" i="1"/>
  <c r="J18" i="1"/>
  <c r="J10" i="1"/>
  <c r="H18" i="1" l="1"/>
  <c r="H16" i="1"/>
  <c r="H15" i="1"/>
  <c r="H14" i="1"/>
  <c r="H13" i="1"/>
  <c r="H12" i="1"/>
  <c r="H11" i="1"/>
  <c r="H10" i="1"/>
  <c r="G19" i="1"/>
  <c r="G17" i="1"/>
  <c r="J17" i="1" l="1"/>
  <c r="E17" i="1"/>
  <c r="E19" i="1"/>
  <c r="F11" i="1"/>
  <c r="F15" i="1"/>
  <c r="F16" i="1"/>
  <c r="F18" i="1"/>
  <c r="F10" i="1"/>
  <c r="H17" i="1" l="1"/>
  <c r="C14" i="1"/>
  <c r="F14" i="1" s="1"/>
  <c r="C13" i="1"/>
  <c r="F13" i="1" s="1"/>
  <c r="C12" i="1"/>
  <c r="F12" i="1" s="1"/>
  <c r="B16" i="1"/>
  <c r="D14" i="1" l="1"/>
  <c r="D13" i="1"/>
  <c r="D12" i="1"/>
  <c r="D11" i="1"/>
  <c r="D15" i="1" l="1"/>
  <c r="D16" i="1"/>
  <c r="D18" i="1"/>
  <c r="D20" i="1"/>
  <c r="D10" i="1"/>
  <c r="C19" i="1" l="1"/>
  <c r="B19" i="1" l="1"/>
  <c r="D19" i="1" s="1"/>
  <c r="C17" i="1" l="1"/>
  <c r="F17" i="1" s="1"/>
  <c r="B17" i="1"/>
  <c r="D17" i="1" l="1"/>
</calcChain>
</file>

<file path=xl/sharedStrings.xml><?xml version="1.0" encoding="utf-8"?>
<sst xmlns="http://schemas.openxmlformats.org/spreadsheetml/2006/main" count="35" uniqueCount="28">
  <si>
    <t>Наименование показателей</t>
  </si>
  <si>
    <t>Безвозмездные поступления</t>
  </si>
  <si>
    <t>Расходы</t>
  </si>
  <si>
    <t>Налоговые и неналоговые</t>
  </si>
  <si>
    <t>тыс. рублей</t>
  </si>
  <si>
    <t>Муниципальный долг</t>
  </si>
  <si>
    <t>НДФЛ</t>
  </si>
  <si>
    <t>Дополнительный норматив от НДФЛ (%)</t>
  </si>
  <si>
    <t>Доля муниципального долга в доходах бюджета без учета безвозмездных и налоговых доходов по дополнительному нормативу отчислений, (%)</t>
  </si>
  <si>
    <t>Справочно: доля муниципального долга, установленная в Соглашении</t>
  </si>
  <si>
    <t>Дефицит(-) / профицит(+)</t>
  </si>
  <si>
    <t>Отклонение (+/-)</t>
  </si>
  <si>
    <t>4=3-2</t>
  </si>
  <si>
    <t>6=5-3</t>
  </si>
  <si>
    <t>в том числе:</t>
  </si>
  <si>
    <t>8=7-5</t>
  </si>
  <si>
    <t>10=9-7</t>
  </si>
  <si>
    <t>12=11-9</t>
  </si>
  <si>
    <t>Основные параметры бюджета городского округа город Шахунья
Нижегородской области на 2021 год с учетом изменений</t>
  </si>
  <si>
    <t>Доходы всего</t>
  </si>
  <si>
    <t>Уточнение 2 от 19.03.2021 № 54-1</t>
  </si>
  <si>
    <t>Уточнение 1 от 26.02.2021 №53-11</t>
  </si>
  <si>
    <t>Уточнение 3 30.04.2021 №57-1</t>
  </si>
  <si>
    <t>Первоначальный бюджет 
от 25.12.2020 №50-2</t>
  </si>
  <si>
    <t>Уточнение 4 (28.05.2021 № 58-2)</t>
  </si>
  <si>
    <t>Уточнение 5 (10.06.2021 №59-1)</t>
  </si>
  <si>
    <t>Уточнение 6 (25.06.2021 №60-1)</t>
  </si>
  <si>
    <t>Уточнение 7 (16.07.2021 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</si>
</sst>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\ _₽_-;\-* #,##0.0\ _₽_-;_-* &quot;-&quot;?\ _₽_-;_-@_-"/>
  </numFmts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u/>
      <sz val="13"/>
      <color theme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1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1" xfId="0" applyFont="1" applyFill="1" applyBorder="1"/>
    <xf numFmtId="165" fontId="4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4" fillId="2" borderId="0" xfId="0" applyFont="1" applyFill="1"/>
    <xf numFmtId="0" fontId="5" fillId="0" borderId="1" xfId="0" applyFont="1" applyBorder="1"/>
    <xf numFmtId="165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0" fontId="2" fillId="0" borderId="1" xfId="0" applyFont="1" applyBorder="1"/>
    <xf numFmtId="165" fontId="2" fillId="0" borderId="2" xfId="0" applyNumberFormat="1" applyFont="1" applyBorder="1" applyAlignment="1">
      <alignment horizontal="right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showGridLines="0" showZeros="0" tabSelected="1" zoomScale="55" zoomScaleNormal="55" zoomScaleSheetLayoutView="70" workbookViewId="0">
      <pane xSplit="1" topLeftCell="B1" activePane="topRight" state="frozenSplit"/>
      <selection pane="topRight" activeCell="C24" sqref="C24"/>
    </sheetView>
  </sheetViews>
  <sheetFormatPr defaultColWidth="9.109375" defaultRowHeight="16.8" outlineLevelCol="1" x14ac:dyDescent="0.3"/>
  <cols>
    <col min="1" max="1" width="42.88671875" style="1" customWidth="1"/>
    <col min="2" max="2" width="19.33203125" style="1" customWidth="1"/>
    <col min="3" max="3" width="17.88671875" style="1" customWidth="1" outlineLevel="1"/>
    <col min="4" max="4" width="15.6640625" style="1" customWidth="1" outlineLevel="1"/>
    <col min="5" max="5" width="17.33203125" style="1" customWidth="1" outlineLevel="1"/>
    <col min="6" max="6" width="13.6640625" style="1" customWidth="1" outlineLevel="1"/>
    <col min="7" max="7" width="18.109375" style="1" customWidth="1" outlineLevel="1"/>
    <col min="8" max="8" width="15.33203125" style="1" customWidth="1" outlineLevel="1"/>
    <col min="9" max="9" width="18.109375" style="1" customWidth="1" outlineLevel="1"/>
    <col min="10" max="10" width="14.33203125" style="1" customWidth="1" outlineLevel="1"/>
    <col min="11" max="11" width="17" style="1" customWidth="1" outlineLevel="1"/>
    <col min="12" max="12" width="14.5546875" style="1" customWidth="1" outlineLevel="1"/>
    <col min="13" max="13" width="17" style="1" customWidth="1" outlineLevel="1"/>
    <col min="14" max="14" width="14.109375" style="1" customWidth="1" outlineLevel="1"/>
    <col min="15" max="15" width="16.6640625" style="1" customWidth="1"/>
    <col min="16" max="16" width="14" style="1" customWidth="1"/>
    <col min="17" max="17" width="16.6640625" style="1" customWidth="1"/>
    <col min="18" max="18" width="16.109375" style="1" customWidth="1"/>
    <col min="19" max="21" width="16.6640625" style="1" customWidth="1"/>
    <col min="22" max="16384" width="9.109375" style="1"/>
  </cols>
  <sheetData>
    <row r="1" spans="1:21" x14ac:dyDescent="0.3">
      <c r="F1" s="2"/>
    </row>
    <row r="3" spans="1:21" ht="18.75" customHeight="1" x14ac:dyDescent="0.3">
      <c r="A3" s="23" t="s">
        <v>18</v>
      </c>
      <c r="B3" s="23"/>
      <c r="C3" s="23"/>
      <c r="D3" s="23"/>
      <c r="E3" s="3"/>
      <c r="F3" s="3"/>
    </row>
    <row r="4" spans="1:21" x14ac:dyDescent="0.3">
      <c r="A4" s="23"/>
      <c r="B4" s="23"/>
      <c r="C4" s="23"/>
      <c r="D4" s="23"/>
      <c r="E4" s="3"/>
      <c r="F4" s="3"/>
    </row>
    <row r="5" spans="1:21" x14ac:dyDescent="0.3">
      <c r="A5" s="4"/>
      <c r="B5" s="4"/>
      <c r="C5" s="4"/>
      <c r="D5" s="4"/>
      <c r="E5" s="4"/>
      <c r="F5" s="4"/>
    </row>
    <row r="6" spans="1:21" x14ac:dyDescent="0.3">
      <c r="D6" s="2"/>
      <c r="F6" s="27" t="s">
        <v>4</v>
      </c>
    </row>
    <row r="7" spans="1:21" ht="33" customHeight="1" x14ac:dyDescent="0.3">
      <c r="A7" s="26" t="s">
        <v>0</v>
      </c>
      <c r="B7" s="22" t="s">
        <v>23</v>
      </c>
      <c r="C7" s="22" t="s">
        <v>21</v>
      </c>
      <c r="D7" s="22" t="s">
        <v>11</v>
      </c>
      <c r="E7" s="22" t="s">
        <v>20</v>
      </c>
      <c r="F7" s="22" t="s">
        <v>11</v>
      </c>
      <c r="G7" s="22" t="s">
        <v>22</v>
      </c>
      <c r="H7" s="22" t="s">
        <v>11</v>
      </c>
      <c r="I7" s="22" t="s">
        <v>24</v>
      </c>
      <c r="J7" s="22" t="s">
        <v>11</v>
      </c>
      <c r="K7" s="22" t="s">
        <v>25</v>
      </c>
      <c r="L7" s="22" t="s">
        <v>11</v>
      </c>
      <c r="M7" s="22" t="s">
        <v>26</v>
      </c>
      <c r="N7" s="22" t="s">
        <v>11</v>
      </c>
      <c r="O7" s="22" t="s">
        <v>27</v>
      </c>
      <c r="P7" s="22" t="s">
        <v>11</v>
      </c>
      <c r="Q7" s="22"/>
      <c r="R7" s="22"/>
      <c r="S7" s="22"/>
      <c r="T7" s="22"/>
      <c r="U7" s="24"/>
    </row>
    <row r="8" spans="1:21" ht="37.5" customHeight="1" x14ac:dyDescent="0.3">
      <c r="A8" s="2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5"/>
    </row>
    <row r="9" spans="1:21" ht="25.2" customHeight="1" x14ac:dyDescent="0.3">
      <c r="A9" s="5">
        <v>1</v>
      </c>
      <c r="B9" s="6">
        <v>2</v>
      </c>
      <c r="C9" s="6">
        <v>3</v>
      </c>
      <c r="D9" s="6" t="s">
        <v>12</v>
      </c>
      <c r="E9" s="6">
        <v>5</v>
      </c>
      <c r="F9" s="6" t="s">
        <v>13</v>
      </c>
      <c r="G9" s="6">
        <v>7</v>
      </c>
      <c r="H9" s="6" t="s">
        <v>15</v>
      </c>
      <c r="I9" s="6">
        <v>9</v>
      </c>
      <c r="J9" s="6" t="s">
        <v>16</v>
      </c>
      <c r="K9" s="6">
        <v>11</v>
      </c>
      <c r="L9" s="6" t="s">
        <v>17</v>
      </c>
      <c r="M9" s="6">
        <v>7</v>
      </c>
      <c r="N9" s="6" t="s">
        <v>15</v>
      </c>
      <c r="O9" s="6"/>
      <c r="P9" s="6"/>
      <c r="Q9" s="6"/>
      <c r="R9" s="7"/>
      <c r="S9" s="6"/>
      <c r="T9" s="6"/>
      <c r="U9" s="6"/>
    </row>
    <row r="10" spans="1:21" s="12" customFormat="1" ht="24.9" customHeight="1" x14ac:dyDescent="0.3">
      <c r="A10" s="8" t="s">
        <v>19</v>
      </c>
      <c r="B10" s="9">
        <v>656694</v>
      </c>
      <c r="C10" s="9">
        <v>1241651.5691800001</v>
      </c>
      <c r="D10" s="9">
        <f>C10-B10</f>
        <v>584957.56918000011</v>
      </c>
      <c r="E10" s="9">
        <v>1252938.5</v>
      </c>
      <c r="F10" s="9">
        <f>E10-C10</f>
        <v>11286.930819999892</v>
      </c>
      <c r="G10" s="9">
        <v>1289671.61601</v>
      </c>
      <c r="H10" s="9">
        <f>G10-E10</f>
        <v>36733.116009999998</v>
      </c>
      <c r="I10" s="9">
        <f>I12+I15</f>
        <v>1359785.0999999999</v>
      </c>
      <c r="J10" s="9">
        <f>I10-G10</f>
        <v>70113.483989999862</v>
      </c>
      <c r="K10" s="9">
        <f>K12+K15</f>
        <v>1365949.56935</v>
      </c>
      <c r="L10" s="9">
        <f>K10-I10</f>
        <v>6164.4693500001449</v>
      </c>
      <c r="M10" s="9">
        <v>1403954.9178599999</v>
      </c>
      <c r="N10" s="9">
        <f>M10-K10</f>
        <v>38005.348509999923</v>
      </c>
      <c r="O10" s="10">
        <v>1373151.7636600002</v>
      </c>
      <c r="P10" s="9">
        <f>O10-M10</f>
        <v>-30803.154199999757</v>
      </c>
      <c r="Q10" s="10"/>
      <c r="R10" s="11"/>
      <c r="S10" s="10"/>
      <c r="T10" s="10"/>
      <c r="U10" s="10"/>
    </row>
    <row r="11" spans="1:21" ht="15" customHeight="1" x14ac:dyDescent="0.3">
      <c r="A11" s="13" t="s">
        <v>14</v>
      </c>
      <c r="B11" s="14"/>
      <c r="C11" s="14"/>
      <c r="D11" s="14">
        <f>C11-B11</f>
        <v>0</v>
      </c>
      <c r="E11" s="14"/>
      <c r="F11" s="14">
        <f t="shared" ref="F11:H18" si="0">E11-C11</f>
        <v>0</v>
      </c>
      <c r="G11" s="14"/>
      <c r="H11" s="14">
        <f t="shared" si="0"/>
        <v>0</v>
      </c>
      <c r="I11" s="14"/>
      <c r="J11" s="14">
        <f t="shared" ref="J11:J20" si="1">I11-G11</f>
        <v>0</v>
      </c>
      <c r="K11" s="14"/>
      <c r="L11" s="14"/>
      <c r="M11" s="14"/>
      <c r="N11" s="14"/>
      <c r="O11" s="15"/>
      <c r="P11" s="14"/>
      <c r="Q11" s="15"/>
      <c r="R11" s="16"/>
      <c r="S11" s="15"/>
      <c r="T11" s="15"/>
      <c r="U11" s="15"/>
    </row>
    <row r="12" spans="1:21" x14ac:dyDescent="0.3">
      <c r="A12" s="17" t="s">
        <v>3</v>
      </c>
      <c r="B12" s="14">
        <v>473019</v>
      </c>
      <c r="C12" s="14">
        <f>B12</f>
        <v>473019</v>
      </c>
      <c r="D12" s="14">
        <f>C12-B12</f>
        <v>0</v>
      </c>
      <c r="E12" s="14">
        <v>473019</v>
      </c>
      <c r="F12" s="14">
        <f t="shared" si="0"/>
        <v>0</v>
      </c>
      <c r="G12" s="14">
        <v>473019</v>
      </c>
      <c r="H12" s="14">
        <f t="shared" si="0"/>
        <v>0</v>
      </c>
      <c r="I12" s="14">
        <v>474718.99999999994</v>
      </c>
      <c r="J12" s="14">
        <f t="shared" si="1"/>
        <v>1699.9999999999418</v>
      </c>
      <c r="K12" s="14">
        <v>474796.1</v>
      </c>
      <c r="L12" s="14">
        <f>K12-I12</f>
        <v>77.100000000034925</v>
      </c>
      <c r="M12" s="14">
        <v>474796.13899999997</v>
      </c>
      <c r="N12" s="14">
        <f>M12-K12</f>
        <v>3.8999999989755452E-2</v>
      </c>
      <c r="O12" s="15">
        <v>477396.13899999997</v>
      </c>
      <c r="P12" s="14">
        <f>O12-M12</f>
        <v>2600</v>
      </c>
      <c r="Q12" s="15"/>
      <c r="R12" s="16"/>
      <c r="S12" s="15"/>
      <c r="T12" s="15"/>
      <c r="U12" s="15"/>
    </row>
    <row r="13" spans="1:21" x14ac:dyDescent="0.3">
      <c r="A13" s="17" t="s">
        <v>6</v>
      </c>
      <c r="B13" s="14">
        <v>348694.49999999988</v>
      </c>
      <c r="C13" s="14">
        <f>B13</f>
        <v>348694.49999999988</v>
      </c>
      <c r="D13" s="14">
        <f>C13-B13</f>
        <v>0</v>
      </c>
      <c r="E13" s="14">
        <v>348694.5</v>
      </c>
      <c r="F13" s="14">
        <f t="shared" si="0"/>
        <v>0</v>
      </c>
      <c r="G13" s="14">
        <v>348694.5</v>
      </c>
      <c r="H13" s="14">
        <f t="shared" si="0"/>
        <v>0</v>
      </c>
      <c r="I13" s="14">
        <v>349936.03399999993</v>
      </c>
      <c r="J13" s="14">
        <f t="shared" si="1"/>
        <v>1241.5339999999269</v>
      </c>
      <c r="K13" s="14">
        <v>349936</v>
      </c>
      <c r="L13" s="14">
        <f t="shared" ref="L13:P18" si="2">K13-I13</f>
        <v>-3.3999999926891178E-2</v>
      </c>
      <c r="M13" s="14">
        <v>349936</v>
      </c>
      <c r="N13" s="14">
        <f t="shared" si="2"/>
        <v>0</v>
      </c>
      <c r="O13" s="15">
        <v>352501.03399999993</v>
      </c>
      <c r="P13" s="14">
        <f t="shared" si="2"/>
        <v>2565.0339999999269</v>
      </c>
      <c r="Q13" s="15"/>
      <c r="R13" s="16"/>
      <c r="S13" s="15"/>
      <c r="T13" s="15"/>
      <c r="U13" s="15"/>
    </row>
    <row r="14" spans="1:21" x14ac:dyDescent="0.3">
      <c r="A14" s="17" t="s">
        <v>7</v>
      </c>
      <c r="B14" s="14">
        <v>285529.73999999987</v>
      </c>
      <c r="C14" s="14">
        <f>B14</f>
        <v>285529.73999999987</v>
      </c>
      <c r="D14" s="14">
        <f>C14-B14</f>
        <v>0</v>
      </c>
      <c r="E14" s="14">
        <v>285529.7</v>
      </c>
      <c r="F14" s="14">
        <f t="shared" si="0"/>
        <v>-3.999999986262992E-2</v>
      </c>
      <c r="G14" s="14">
        <v>285529.7</v>
      </c>
      <c r="H14" s="14">
        <f t="shared" si="0"/>
        <v>0</v>
      </c>
      <c r="I14" s="14">
        <v>286547.79787999991</v>
      </c>
      <c r="J14" s="14">
        <f t="shared" si="1"/>
        <v>1018.0978799998993</v>
      </c>
      <c r="K14" s="14">
        <v>286547.8</v>
      </c>
      <c r="L14" s="14">
        <f t="shared" si="2"/>
        <v>2.1200000774115324E-3</v>
      </c>
      <c r="M14" s="14">
        <v>286547.8</v>
      </c>
      <c r="N14" s="14">
        <f t="shared" si="2"/>
        <v>0</v>
      </c>
      <c r="O14" s="15">
        <v>288651.0978799999</v>
      </c>
      <c r="P14" s="14">
        <f t="shared" si="2"/>
        <v>2103.2978799999109</v>
      </c>
      <c r="Q14" s="15"/>
      <c r="R14" s="16"/>
      <c r="S14" s="15"/>
      <c r="T14" s="15"/>
      <c r="U14" s="15"/>
    </row>
    <row r="15" spans="1:21" ht="24.9" customHeight="1" x14ac:dyDescent="0.3">
      <c r="A15" s="17" t="s">
        <v>1</v>
      </c>
      <c r="B15" s="14">
        <v>183675</v>
      </c>
      <c r="C15" s="18">
        <v>768632.56918000011</v>
      </c>
      <c r="D15" s="14">
        <f t="shared" ref="D15:D20" si="3">C15-B15</f>
        <v>584957.56918000011</v>
      </c>
      <c r="E15" s="14">
        <v>779919.5</v>
      </c>
      <c r="F15" s="14">
        <f t="shared" si="0"/>
        <v>11286.930819999892</v>
      </c>
      <c r="G15" s="14">
        <v>816365.01601000002</v>
      </c>
      <c r="H15" s="14">
        <f t="shared" si="0"/>
        <v>36445.516010000021</v>
      </c>
      <c r="I15" s="14">
        <v>885066.1</v>
      </c>
      <c r="J15" s="14">
        <f t="shared" si="1"/>
        <v>68701.083989999956</v>
      </c>
      <c r="K15" s="14">
        <v>891153.46935000003</v>
      </c>
      <c r="L15" s="14">
        <f t="shared" si="2"/>
        <v>6087.3693500000518</v>
      </c>
      <c r="M15" s="14">
        <v>929158.77886000008</v>
      </c>
      <c r="N15" s="14">
        <f t="shared" si="2"/>
        <v>38005.30951000005</v>
      </c>
      <c r="O15" s="15">
        <v>895755.62466000009</v>
      </c>
      <c r="P15" s="14">
        <f t="shared" si="2"/>
        <v>-33403.15419999999</v>
      </c>
      <c r="Q15" s="15"/>
      <c r="R15" s="16"/>
      <c r="S15" s="15"/>
      <c r="T15" s="15"/>
      <c r="U15" s="15"/>
    </row>
    <row r="16" spans="1:21" s="12" customFormat="1" ht="24.9" customHeight="1" x14ac:dyDescent="0.3">
      <c r="A16" s="8" t="s">
        <v>2</v>
      </c>
      <c r="B16" s="9">
        <f>B10</f>
        <v>656694</v>
      </c>
      <c r="C16" s="9">
        <v>1247319.46374</v>
      </c>
      <c r="D16" s="9">
        <f t="shared" si="3"/>
        <v>590625.46374000004</v>
      </c>
      <c r="E16" s="9">
        <v>1258606.3999999999</v>
      </c>
      <c r="F16" s="9">
        <f t="shared" si="0"/>
        <v>11286.936259999871</v>
      </c>
      <c r="G16" s="9">
        <v>1301652.29027</v>
      </c>
      <c r="H16" s="9">
        <f t="shared" si="0"/>
        <v>43045.890270000091</v>
      </c>
      <c r="I16" s="9">
        <v>1371765.8</v>
      </c>
      <c r="J16" s="9">
        <f t="shared" si="1"/>
        <v>70113.509730000049</v>
      </c>
      <c r="K16" s="9">
        <v>1377930.2826100001</v>
      </c>
      <c r="L16" s="9">
        <f t="shared" si="2"/>
        <v>6164.4826100000646</v>
      </c>
      <c r="M16" s="9">
        <v>1415935.5921199999</v>
      </c>
      <c r="N16" s="9">
        <f t="shared" si="2"/>
        <v>38005.309509999817</v>
      </c>
      <c r="O16" s="10">
        <v>1385132.4379200002</v>
      </c>
      <c r="P16" s="9">
        <f t="shared" si="2"/>
        <v>-30803.154199999757</v>
      </c>
      <c r="Q16" s="10"/>
      <c r="R16" s="11"/>
      <c r="S16" s="10"/>
      <c r="T16" s="10"/>
      <c r="U16" s="10"/>
    </row>
    <row r="17" spans="1:21" s="12" customFormat="1" ht="24.9" customHeight="1" x14ac:dyDescent="0.3">
      <c r="A17" s="8" t="s">
        <v>10</v>
      </c>
      <c r="B17" s="9">
        <f>B10-B16</f>
        <v>0</v>
      </c>
      <c r="C17" s="9">
        <f>C10-C16</f>
        <v>-5667.8945599999279</v>
      </c>
      <c r="D17" s="9">
        <f t="shared" si="3"/>
        <v>-5667.8945599999279</v>
      </c>
      <c r="E17" s="9">
        <f>E10-E16</f>
        <v>-5667.8999999999069</v>
      </c>
      <c r="F17" s="9">
        <f t="shared" si="0"/>
        <v>-5.4399999789893627E-3</v>
      </c>
      <c r="G17" s="9">
        <f>G10-G16</f>
        <v>-11980.67426</v>
      </c>
      <c r="H17" s="9">
        <f t="shared" si="0"/>
        <v>-6312.7742600000929</v>
      </c>
      <c r="I17" s="9">
        <v>-11980.7</v>
      </c>
      <c r="J17" s="9">
        <f t="shared" si="1"/>
        <v>-2.5740000000951113E-2</v>
      </c>
      <c r="K17" s="9">
        <f>K10-K16</f>
        <v>-11980.713260000106</v>
      </c>
      <c r="L17" s="9">
        <f>K17-I17</f>
        <v>-1.326000010521966E-2</v>
      </c>
      <c r="M17" s="9">
        <f>M10-M16</f>
        <v>-11980.67426</v>
      </c>
      <c r="N17" s="9">
        <f>M17-K17</f>
        <v>3.9000000106170774E-2</v>
      </c>
      <c r="O17" s="9">
        <f>O10-O16</f>
        <v>-11980.67426</v>
      </c>
      <c r="P17" s="10">
        <v>0</v>
      </c>
      <c r="Q17" s="10"/>
      <c r="R17" s="11"/>
      <c r="S17" s="10"/>
      <c r="T17" s="10"/>
      <c r="U17" s="10"/>
    </row>
    <row r="18" spans="1:21" ht="24.9" customHeight="1" x14ac:dyDescent="0.3">
      <c r="A18" s="19" t="s">
        <v>5</v>
      </c>
      <c r="B18" s="14">
        <v>19571.7</v>
      </c>
      <c r="C18" s="14">
        <v>19571.7</v>
      </c>
      <c r="D18" s="14">
        <f t="shared" si="3"/>
        <v>0</v>
      </c>
      <c r="E18" s="14">
        <v>19571.7</v>
      </c>
      <c r="F18" s="14">
        <f t="shared" si="0"/>
        <v>0</v>
      </c>
      <c r="G18" s="14">
        <v>19571.7</v>
      </c>
      <c r="H18" s="14">
        <f t="shared" si="0"/>
        <v>0</v>
      </c>
      <c r="I18" s="14">
        <v>19571.7</v>
      </c>
      <c r="J18" s="14">
        <f t="shared" si="1"/>
        <v>0</v>
      </c>
      <c r="K18" s="14">
        <v>19571.7</v>
      </c>
      <c r="L18" s="14"/>
      <c r="M18" s="14">
        <v>19571.7</v>
      </c>
      <c r="N18" s="14"/>
      <c r="O18" s="14">
        <v>19571.7</v>
      </c>
      <c r="P18" s="15">
        <f t="shared" si="2"/>
        <v>0</v>
      </c>
      <c r="Q18" s="15"/>
      <c r="R18" s="16"/>
      <c r="S18" s="15"/>
      <c r="T18" s="15"/>
      <c r="U18" s="15"/>
    </row>
    <row r="19" spans="1:21" ht="84.75" customHeight="1" x14ac:dyDescent="0.3">
      <c r="A19" s="20" t="s">
        <v>8</v>
      </c>
      <c r="B19" s="14">
        <f>B18/(B12-B14)*100</f>
        <v>10.438837936637004</v>
      </c>
      <c r="C19" s="14">
        <f>C18/(C12-C14)*100</f>
        <v>10.438837936637004</v>
      </c>
      <c r="D19" s="14">
        <f t="shared" si="3"/>
        <v>0</v>
      </c>
      <c r="E19" s="14">
        <f>E18/(E12-E14)*100</f>
        <v>10.438835709557827</v>
      </c>
      <c r="F19" s="14"/>
      <c r="G19" s="14">
        <f>G18/(G12-G14)*100</f>
        <v>10.438835709557827</v>
      </c>
      <c r="H19" s="14"/>
      <c r="I19" s="14">
        <v>10.4</v>
      </c>
      <c r="J19" s="14"/>
      <c r="K19" s="14">
        <v>10.4</v>
      </c>
      <c r="L19" s="14"/>
      <c r="M19" s="14">
        <v>10.4</v>
      </c>
      <c r="N19" s="14"/>
      <c r="O19" s="14">
        <f>O18/(O12-O14)*100</f>
        <v>10.369385009461908</v>
      </c>
      <c r="P19" s="15"/>
      <c r="Q19" s="15"/>
      <c r="R19" s="16"/>
      <c r="S19" s="15"/>
      <c r="T19" s="15"/>
      <c r="U19" s="15"/>
    </row>
    <row r="20" spans="1:21" ht="33.6" x14ac:dyDescent="0.3">
      <c r="A20" s="21" t="s">
        <v>9</v>
      </c>
      <c r="B20" s="14">
        <v>40</v>
      </c>
      <c r="C20" s="14">
        <v>40</v>
      </c>
      <c r="D20" s="14">
        <f t="shared" si="3"/>
        <v>0</v>
      </c>
      <c r="E20" s="14">
        <v>40</v>
      </c>
      <c r="F20" s="14"/>
      <c r="G20" s="14">
        <v>40</v>
      </c>
      <c r="H20" s="14"/>
      <c r="I20" s="14">
        <v>40</v>
      </c>
      <c r="J20" s="14">
        <f t="shared" si="1"/>
        <v>0</v>
      </c>
      <c r="K20" s="14">
        <v>40</v>
      </c>
      <c r="L20" s="14"/>
      <c r="M20" s="14">
        <v>40</v>
      </c>
      <c r="N20" s="14"/>
      <c r="O20" s="15">
        <v>40</v>
      </c>
      <c r="P20" s="15"/>
      <c r="Q20" s="15"/>
      <c r="R20" s="16"/>
      <c r="S20" s="15"/>
      <c r="T20" s="15"/>
      <c r="U20" s="15"/>
    </row>
  </sheetData>
  <mergeCells count="22">
    <mergeCell ref="A3:D4"/>
    <mergeCell ref="S7:S8"/>
    <mergeCell ref="T7:T8"/>
    <mergeCell ref="U7:U8"/>
    <mergeCell ref="G7:G8"/>
    <mergeCell ref="A7:A8"/>
    <mergeCell ref="B7:B8"/>
    <mergeCell ref="C7:C8"/>
    <mergeCell ref="E7:E8"/>
    <mergeCell ref="D7:D8"/>
    <mergeCell ref="F7:F8"/>
    <mergeCell ref="H7:H8"/>
    <mergeCell ref="Q7:Q8"/>
    <mergeCell ref="R7:R8"/>
    <mergeCell ref="O7:O8"/>
    <mergeCell ref="P7:P8"/>
    <mergeCell ref="M7:M8"/>
    <mergeCell ref="N7:N8"/>
    <mergeCell ref="K7:K8"/>
    <mergeCell ref="L7:L8"/>
    <mergeCell ref="I7:I8"/>
    <mergeCell ref="J7:J8"/>
  </mergeCells>
  <printOptions horizontalCentered="1" verticalCentered="1"/>
  <pageMargins left="0.15748031496062992" right="0.15748031496062992" top="0.19685039370078741" bottom="0.19685039370078741" header="0.15748031496062992" footer="0.15748031496062992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Art-PC-1201-35</dc:creator>
  <cp:lastModifiedBy>Лебедев Эдуард Федорович</cp:lastModifiedBy>
  <cp:lastPrinted>2021-03-17T07:57:37Z</cp:lastPrinted>
  <dcterms:created xsi:type="dcterms:W3CDTF">2019-01-28T14:49:32Z</dcterms:created>
  <dcterms:modified xsi:type="dcterms:W3CDTF">2021-07-12T11:52:36Z</dcterms:modified>
</cp:coreProperties>
</file>