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6945" activeTab="0"/>
  </bookViews>
  <sheets>
    <sheet name="Лист1" sheetId="1" r:id="rId1"/>
    <sheet name="Лист2" sheetId="2" r:id="rId2"/>
  </sheets>
  <definedNames>
    <definedName name="_xlnm.Print_Titles" localSheetId="0">'Лист1'!$3:$5</definedName>
    <definedName name="_xlnm.Print_Area" localSheetId="0">'Лист1'!$A$1:$V$31</definedName>
  </definedNames>
  <calcPr fullCalcOnLoad="1"/>
</workbook>
</file>

<file path=xl/sharedStrings.xml><?xml version="1.0" encoding="utf-8"?>
<sst xmlns="http://schemas.openxmlformats.org/spreadsheetml/2006/main" count="63" uniqueCount="39">
  <si>
    <t>Всего</t>
  </si>
  <si>
    <t>в том числе</t>
  </si>
  <si>
    <t>город</t>
  </si>
  <si>
    <t>село</t>
  </si>
  <si>
    <t>в том числе:</t>
  </si>
  <si>
    <t>3. ЗАНЯТО В ЭКОНОМИКЕ</t>
  </si>
  <si>
    <t>в том числе по видам деятельности:</t>
  </si>
  <si>
    <t>2020 год (прогноз)</t>
  </si>
  <si>
    <t>из них: безработные (официально зарегистрированные)</t>
  </si>
  <si>
    <t>2.ТРУДОВЫЕ РЕСУРСЫ - всего</t>
  </si>
  <si>
    <t>2.1. Трудоспособное население в трудоспособном возрасте</t>
  </si>
  <si>
    <t>2.2. Работающие лица старших возрастов</t>
  </si>
  <si>
    <t>2.3. Работающие подростки до 16 лет</t>
  </si>
  <si>
    <t>3.1. На предприятиях и организациях государственной формы собственности</t>
  </si>
  <si>
    <t>3.2. На предприятиях смешанных форм собственности</t>
  </si>
  <si>
    <t>3.3. В частно-предпринимательском секторе</t>
  </si>
  <si>
    <t>4. РАСПРЕДЕЛЕНИЕ ЗАНЯТЫХ ПО ОТРАСЛЯМ ЭКОНОМИКИ</t>
  </si>
  <si>
    <t>4.6. Транспорт и связь</t>
  </si>
  <si>
    <t>4.12. Прочие</t>
  </si>
  <si>
    <t>4.1. Сельское хозяйство, охота и лесное хозяйство</t>
  </si>
  <si>
    <t>4.2. Обрабатывающие производства</t>
  </si>
  <si>
    <t>4.3. Производство и распределение электроэнергии, газа и воды</t>
  </si>
  <si>
    <t>4.4. Строительство</t>
  </si>
  <si>
    <t>4.5. Оптовая и розничная торговля; ремонт автотранспортных средств, мотоциклов, бытовых изделий и предметов личного пользования</t>
  </si>
  <si>
    <t>4.7. Финансовая деятельность</t>
  </si>
  <si>
    <t>4.8. Операции с недвижимым имуществом, аренда и предоставление услуг</t>
  </si>
  <si>
    <t>4.9. Государственное управление и обеспечение военной безопасности; обязательное социальное обеспечение</t>
  </si>
  <si>
    <t>4.10. Образование</t>
  </si>
  <si>
    <t>4.11. Здравоохранение и предоставление социальных услуг</t>
  </si>
  <si>
    <t>Приложение 1</t>
  </si>
  <si>
    <t>Общая численность безработных - всего</t>
  </si>
  <si>
    <r>
      <rPr>
        <b/>
        <sz val="10"/>
        <rFont val="Times New Roman"/>
        <family val="1"/>
      </rPr>
      <t xml:space="preserve">1. ЧИСЛЕННОСТЬ НАСЕЛЕНИЯ В ТРУДОСПОСОБНОМ ВОЗРАСТЕ </t>
    </r>
    <r>
      <rPr>
        <sz val="10"/>
        <rFont val="Times New Roman"/>
        <family val="1"/>
      </rPr>
      <t>(мужчины  в возрасте 16-59 лет, женщины 16-54 лет) в среднегодовом исчислении</t>
    </r>
  </si>
  <si>
    <t>2015 год (факт)</t>
  </si>
  <si>
    <t>2012 год (факт)</t>
  </si>
  <si>
    <t>Баланс трудовых ресурсов на 2016 год и на период до 2020 года по городскому округу город Шахунья Нижегородской области</t>
  </si>
  <si>
    <t>2019 год (прогноз)</t>
  </si>
  <si>
    <t>2016 год (факт)</t>
  </si>
  <si>
    <t>2017 год (факт)</t>
  </si>
  <si>
    <t>2018 год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</si>
</sst>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3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wrapText="1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2" fillId="36" borderId="18" xfId="0" applyNumberFormat="1" applyFont="1" applyFill="1" applyBorder="1" applyAlignment="1">
      <alignment horizontal="center" vertical="center"/>
    </xf>
    <xf numFmtId="2" fontId="2" fillId="36" borderId="19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2" fontId="41" fillId="0" borderId="18" xfId="0" applyNumberFormat="1" applyFont="1" applyFill="1" applyBorder="1" applyAlignment="1">
      <alignment horizontal="center" vertical="center"/>
    </xf>
    <xf numFmtId="2" fontId="41" fillId="0" borderId="19" xfId="0" applyNumberFormat="1" applyFont="1" applyFill="1" applyBorder="1" applyAlignment="1">
      <alignment horizontal="center" vertical="center"/>
    </xf>
    <xf numFmtId="2" fontId="2" fillId="35" borderId="21" xfId="0" applyNumberFormat="1" applyFont="1" applyFill="1" applyBorder="1" applyAlignment="1">
      <alignment horizontal="center" vertical="center"/>
    </xf>
    <xf numFmtId="2" fontId="2" fillId="35" borderId="18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2" fillId="37" borderId="22" xfId="0" applyNumberFormat="1" applyFont="1" applyFill="1" applyBorder="1" applyAlignment="1">
      <alignment horizontal="center" vertical="center"/>
    </xf>
    <xf numFmtId="2" fontId="2" fillId="37" borderId="21" xfId="0" applyNumberFormat="1" applyFont="1" applyFill="1" applyBorder="1" applyAlignment="1">
      <alignment horizontal="center" vertical="center"/>
    </xf>
    <xf numFmtId="2" fontId="41" fillId="37" borderId="21" xfId="0" applyNumberFormat="1" applyFont="1" applyFill="1" applyBorder="1" applyAlignment="1">
      <alignment horizontal="center" vertical="center"/>
    </xf>
    <xf numFmtId="2" fontId="5" fillId="37" borderId="21" xfId="0" applyNumberFormat="1" applyFont="1" applyFill="1" applyBorder="1" applyAlignment="1">
      <alignment horizontal="center" vertical="center"/>
    </xf>
    <xf numFmtId="2" fontId="5" fillId="37" borderId="2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36" borderId="21" xfId="0" applyNumberFormat="1" applyFont="1" applyFill="1" applyBorder="1" applyAlignment="1">
      <alignment horizontal="center" vertical="center"/>
    </xf>
    <xf numFmtId="2" fontId="2" fillId="35" borderId="20" xfId="0" applyNumberFormat="1" applyFont="1" applyFill="1" applyBorder="1" applyAlignment="1">
      <alignment horizontal="center" vertical="center"/>
    </xf>
    <xf numFmtId="2" fontId="2" fillId="36" borderId="3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3" xfId="0" applyNumberFormat="1" applyFont="1" applyFill="1" applyBorder="1" applyAlignment="1">
      <alignment horizontal="center" vertical="center"/>
    </xf>
    <xf numFmtId="2" fontId="2" fillId="35" borderId="19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37" borderId="2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0" fontId="3" fillId="0" borderId="4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Y25" sqref="Y25"/>
    </sheetView>
  </sheetViews>
  <sheetFormatPr defaultColWidth="9.140625" defaultRowHeight="15"/>
  <cols>
    <col min="1" max="1" width="37.7109375" style="1" customWidth="1"/>
    <col min="2" max="4" width="5.57421875" style="1" customWidth="1"/>
    <col min="5" max="5" width="7.28125" style="8" customWidth="1"/>
    <col min="6" max="6" width="7.140625" style="8" customWidth="1"/>
    <col min="7" max="7" width="6.8515625" style="8" customWidth="1"/>
    <col min="8" max="8" width="7.7109375" style="29" customWidth="1"/>
    <col min="9" max="9" width="7.28125" style="30" customWidth="1"/>
    <col min="10" max="10" width="7.140625" style="29" customWidth="1"/>
    <col min="11" max="11" width="7.28125" style="8" customWidth="1"/>
    <col min="12" max="12" width="7.421875" style="8" customWidth="1"/>
    <col min="13" max="13" width="7.00390625" style="8" customWidth="1"/>
    <col min="14" max="19" width="7.421875" style="8" customWidth="1"/>
    <col min="20" max="20" width="8.57421875" style="1" customWidth="1"/>
  </cols>
  <sheetData>
    <row r="1" spans="1:22" s="15" customFormat="1" ht="15">
      <c r="A1" s="8"/>
      <c r="B1" s="8"/>
      <c r="C1" s="8"/>
      <c r="D1" s="8"/>
      <c r="E1" s="8"/>
      <c r="F1" s="8"/>
      <c r="G1" s="8"/>
      <c r="H1" s="29"/>
      <c r="I1" s="30"/>
      <c r="J1" s="29"/>
      <c r="K1" s="8"/>
      <c r="L1" s="8"/>
      <c r="M1" s="8"/>
      <c r="N1" s="8"/>
      <c r="O1" s="8"/>
      <c r="P1" s="8"/>
      <c r="Q1" s="8"/>
      <c r="R1" s="8"/>
      <c r="S1" s="8"/>
      <c r="T1" s="78" t="s">
        <v>29</v>
      </c>
      <c r="U1" s="79"/>
      <c r="V1" s="79"/>
    </row>
    <row r="2" spans="1:22" ht="17.25" customHeight="1" thickBo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96"/>
      <c r="B3" s="75" t="s">
        <v>33</v>
      </c>
      <c r="C3" s="76"/>
      <c r="D3" s="88"/>
      <c r="E3" s="99" t="s">
        <v>32</v>
      </c>
      <c r="F3" s="76"/>
      <c r="G3" s="77"/>
      <c r="H3" s="75" t="s">
        <v>36</v>
      </c>
      <c r="I3" s="76"/>
      <c r="J3" s="77"/>
      <c r="K3" s="75" t="s">
        <v>37</v>
      </c>
      <c r="L3" s="76"/>
      <c r="M3" s="88"/>
      <c r="N3" s="91" t="s">
        <v>38</v>
      </c>
      <c r="O3" s="82"/>
      <c r="P3" s="83"/>
      <c r="Q3" s="91" t="s">
        <v>35</v>
      </c>
      <c r="R3" s="82"/>
      <c r="S3" s="83"/>
      <c r="T3" s="81" t="s">
        <v>7</v>
      </c>
      <c r="U3" s="82"/>
      <c r="V3" s="83"/>
    </row>
    <row r="4" spans="1:22" ht="15">
      <c r="A4" s="97"/>
      <c r="B4" s="73" t="s">
        <v>0</v>
      </c>
      <c r="C4" s="92" t="s">
        <v>1</v>
      </c>
      <c r="D4" s="93"/>
      <c r="E4" s="71" t="s">
        <v>0</v>
      </c>
      <c r="F4" s="92" t="s">
        <v>1</v>
      </c>
      <c r="G4" s="100"/>
      <c r="H4" s="73" t="s">
        <v>0</v>
      </c>
      <c r="I4" s="92" t="s">
        <v>1</v>
      </c>
      <c r="J4" s="100"/>
      <c r="K4" s="73" t="s">
        <v>0</v>
      </c>
      <c r="L4" s="89" t="s">
        <v>1</v>
      </c>
      <c r="M4" s="90"/>
      <c r="N4" s="86" t="s">
        <v>0</v>
      </c>
      <c r="O4" s="92" t="s">
        <v>1</v>
      </c>
      <c r="P4" s="93"/>
      <c r="Q4" s="94" t="s">
        <v>0</v>
      </c>
      <c r="R4" s="92" t="s">
        <v>1</v>
      </c>
      <c r="S4" s="93"/>
      <c r="T4" s="86" t="s">
        <v>0</v>
      </c>
      <c r="U4" s="84" t="s">
        <v>1</v>
      </c>
      <c r="V4" s="85"/>
    </row>
    <row r="5" spans="1:22" ht="15.75" thickBot="1">
      <c r="A5" s="98"/>
      <c r="B5" s="74"/>
      <c r="C5" s="43" t="s">
        <v>2</v>
      </c>
      <c r="D5" s="44" t="s">
        <v>3</v>
      </c>
      <c r="E5" s="72"/>
      <c r="F5" s="43" t="s">
        <v>2</v>
      </c>
      <c r="G5" s="45" t="s">
        <v>3</v>
      </c>
      <c r="H5" s="74"/>
      <c r="I5" s="43" t="s">
        <v>2</v>
      </c>
      <c r="J5" s="45" t="s">
        <v>3</v>
      </c>
      <c r="K5" s="74"/>
      <c r="L5" s="43" t="s">
        <v>2</v>
      </c>
      <c r="M5" s="44" t="s">
        <v>3</v>
      </c>
      <c r="N5" s="87"/>
      <c r="O5" s="9" t="s">
        <v>2</v>
      </c>
      <c r="P5" s="10" t="s">
        <v>3</v>
      </c>
      <c r="Q5" s="95"/>
      <c r="R5" s="9" t="s">
        <v>2</v>
      </c>
      <c r="S5" s="10" t="s">
        <v>3</v>
      </c>
      <c r="T5" s="87"/>
      <c r="U5" s="9" t="s">
        <v>2</v>
      </c>
      <c r="V5" s="10" t="s">
        <v>3</v>
      </c>
    </row>
    <row r="6" spans="1:22" s="7" customFormat="1" ht="51.75">
      <c r="A6" s="11" t="s">
        <v>31</v>
      </c>
      <c r="B6" s="46">
        <v>22.336</v>
      </c>
      <c r="C6" s="47">
        <v>17.738</v>
      </c>
      <c r="D6" s="48">
        <v>4.598</v>
      </c>
      <c r="E6" s="49">
        <v>20.691</v>
      </c>
      <c r="F6" s="47">
        <v>16.449</v>
      </c>
      <c r="G6" s="50">
        <v>4.242</v>
      </c>
      <c r="H6" s="51">
        <v>20.14</v>
      </c>
      <c r="I6" s="18">
        <v>16.01</v>
      </c>
      <c r="J6" s="52">
        <v>4.13</v>
      </c>
      <c r="K6" s="38">
        <v>18.75</v>
      </c>
      <c r="L6" s="18">
        <v>14.81</v>
      </c>
      <c r="M6" s="19">
        <v>3.94</v>
      </c>
      <c r="N6" s="38">
        <v>18.55</v>
      </c>
      <c r="O6" s="18">
        <v>14.64</v>
      </c>
      <c r="P6" s="19">
        <v>3.91</v>
      </c>
      <c r="Q6" s="38">
        <f>R6+S6</f>
        <v>18.03</v>
      </c>
      <c r="R6" s="18">
        <v>14.42</v>
      </c>
      <c r="S6" s="19">
        <v>3.61</v>
      </c>
      <c r="T6" s="38">
        <f>U6+V6</f>
        <v>17.849999999999998</v>
      </c>
      <c r="U6" s="18">
        <v>14.29</v>
      </c>
      <c r="V6" s="19">
        <v>3.56</v>
      </c>
    </row>
    <row r="7" spans="1:23" s="17" customFormat="1" ht="15">
      <c r="A7" s="16" t="s">
        <v>9</v>
      </c>
      <c r="B7" s="53">
        <v>19.386</v>
      </c>
      <c r="C7" s="27">
        <v>16.558</v>
      </c>
      <c r="D7" s="28">
        <v>2.828</v>
      </c>
      <c r="E7" s="54">
        <v>16.597</v>
      </c>
      <c r="F7" s="27">
        <v>14.224</v>
      </c>
      <c r="G7" s="55">
        <v>2.38</v>
      </c>
      <c r="H7" s="33">
        <f>H9+H10+H11</f>
        <v>16.28</v>
      </c>
      <c r="I7" s="27">
        <f>I9+I10+I11</f>
        <v>13.950000000000001</v>
      </c>
      <c r="J7" s="55">
        <f>J9+J10+J11</f>
        <v>2.33</v>
      </c>
      <c r="K7" s="33">
        <f>SUM(K9:K11)</f>
        <v>15.66</v>
      </c>
      <c r="L7" s="27">
        <v>13.36</v>
      </c>
      <c r="M7" s="28">
        <v>2.3</v>
      </c>
      <c r="N7" s="33">
        <f aca="true" t="shared" si="0" ref="N7:V7">SUM(N9:N11)</f>
        <v>15.56</v>
      </c>
      <c r="O7" s="27">
        <f t="shared" si="0"/>
        <v>12.45</v>
      </c>
      <c r="P7" s="27">
        <f t="shared" si="0"/>
        <v>3.11</v>
      </c>
      <c r="Q7" s="33">
        <f t="shared" si="0"/>
        <v>15.559999999999999</v>
      </c>
      <c r="R7" s="27">
        <f t="shared" si="0"/>
        <v>12.45</v>
      </c>
      <c r="S7" s="27">
        <f t="shared" si="0"/>
        <v>3.11</v>
      </c>
      <c r="T7" s="33">
        <f t="shared" si="0"/>
        <v>15.52</v>
      </c>
      <c r="U7" s="27">
        <f t="shared" si="0"/>
        <v>12.42</v>
      </c>
      <c r="V7" s="28">
        <f t="shared" si="0"/>
        <v>3.1</v>
      </c>
      <c r="W7" s="35">
        <f>O7+P7</f>
        <v>15.559999999999999</v>
      </c>
    </row>
    <row r="8" spans="1:22" ht="15">
      <c r="A8" s="4" t="s">
        <v>4</v>
      </c>
      <c r="B8" s="56"/>
      <c r="C8" s="20"/>
      <c r="D8" s="21"/>
      <c r="E8" s="24"/>
      <c r="F8" s="20"/>
      <c r="G8" s="57"/>
      <c r="H8" s="56"/>
      <c r="I8" s="20"/>
      <c r="J8" s="57"/>
      <c r="K8" s="39"/>
      <c r="L8" s="20"/>
      <c r="M8" s="21"/>
      <c r="N8" s="40"/>
      <c r="O8" s="31"/>
      <c r="P8" s="32"/>
      <c r="Q8" s="40"/>
      <c r="R8" s="31"/>
      <c r="S8" s="32"/>
      <c r="T8" s="40"/>
      <c r="U8" s="31"/>
      <c r="V8" s="32"/>
    </row>
    <row r="9" spans="1:22" ht="26.25">
      <c r="A9" s="4" t="s">
        <v>10</v>
      </c>
      <c r="B9" s="56">
        <v>18.386</v>
      </c>
      <c r="C9" s="20">
        <v>15.858</v>
      </c>
      <c r="D9" s="21">
        <v>2.528</v>
      </c>
      <c r="E9" s="24">
        <v>15.8</v>
      </c>
      <c r="F9" s="20">
        <v>13.62</v>
      </c>
      <c r="G9" s="57">
        <v>2.18</v>
      </c>
      <c r="H9" s="56">
        <f>I9+J9</f>
        <v>13.97</v>
      </c>
      <c r="I9" s="20">
        <v>12.08</v>
      </c>
      <c r="J9" s="57">
        <v>1.89</v>
      </c>
      <c r="K9" s="39">
        <f>L9+M9</f>
        <v>14.34</v>
      </c>
      <c r="L9" s="20">
        <v>12.35</v>
      </c>
      <c r="M9" s="21">
        <v>1.99</v>
      </c>
      <c r="N9" s="39">
        <f>O9+P9</f>
        <v>14.06</v>
      </c>
      <c r="O9" s="20">
        <v>11.25</v>
      </c>
      <c r="P9" s="21">
        <v>2.81</v>
      </c>
      <c r="Q9" s="39">
        <f>R9+S9</f>
        <v>14.11</v>
      </c>
      <c r="R9" s="20">
        <v>11.29</v>
      </c>
      <c r="S9" s="21">
        <v>2.82</v>
      </c>
      <c r="T9" s="39">
        <f>U9+V9</f>
        <v>14.07</v>
      </c>
      <c r="U9" s="20">
        <v>11.26</v>
      </c>
      <c r="V9" s="21">
        <v>2.81</v>
      </c>
    </row>
    <row r="10" spans="1:22" ht="15">
      <c r="A10" s="4" t="s">
        <v>11</v>
      </c>
      <c r="B10" s="56">
        <v>1</v>
      </c>
      <c r="C10" s="20">
        <v>0.7</v>
      </c>
      <c r="D10" s="21">
        <v>0.3</v>
      </c>
      <c r="E10" s="24">
        <v>0.8</v>
      </c>
      <c r="F10" s="20">
        <v>0.6</v>
      </c>
      <c r="G10" s="57">
        <v>0.2</v>
      </c>
      <c r="H10" s="56">
        <f>I10+J10</f>
        <v>1.76</v>
      </c>
      <c r="I10" s="20">
        <v>1.32</v>
      </c>
      <c r="J10" s="57">
        <v>0.44</v>
      </c>
      <c r="K10" s="39">
        <f>L10+M10</f>
        <v>1.21</v>
      </c>
      <c r="L10" s="20">
        <v>0.84</v>
      </c>
      <c r="M10" s="21">
        <v>0.37</v>
      </c>
      <c r="N10" s="39">
        <f>O10+P10</f>
        <v>1.41</v>
      </c>
      <c r="O10" s="20">
        <v>1.13</v>
      </c>
      <c r="P10" s="21">
        <v>0.28</v>
      </c>
      <c r="Q10" s="39">
        <f>R10+S10</f>
        <v>1.34</v>
      </c>
      <c r="R10" s="20">
        <v>1.07</v>
      </c>
      <c r="S10" s="21">
        <v>0.27</v>
      </c>
      <c r="T10" s="39">
        <f>U10+V10</f>
        <v>1.34</v>
      </c>
      <c r="U10" s="20">
        <v>1.07</v>
      </c>
      <c r="V10" s="21">
        <v>0.27</v>
      </c>
    </row>
    <row r="11" spans="1:22" ht="15">
      <c r="A11" s="4" t="s">
        <v>12</v>
      </c>
      <c r="B11" s="56">
        <v>0</v>
      </c>
      <c r="C11" s="20">
        <v>0</v>
      </c>
      <c r="D11" s="21">
        <v>0</v>
      </c>
      <c r="E11" s="24">
        <v>0</v>
      </c>
      <c r="F11" s="20">
        <v>0</v>
      </c>
      <c r="G11" s="57">
        <v>0</v>
      </c>
      <c r="H11" s="56">
        <f>I11+J11</f>
        <v>0.55</v>
      </c>
      <c r="I11" s="20">
        <v>0.55</v>
      </c>
      <c r="J11" s="57">
        <v>0</v>
      </c>
      <c r="K11" s="39">
        <f>L11+M11</f>
        <v>0.11</v>
      </c>
      <c r="L11" s="20">
        <v>0.11</v>
      </c>
      <c r="M11" s="21">
        <v>0</v>
      </c>
      <c r="N11" s="39">
        <f>O11+P11</f>
        <v>0.09000000000000001</v>
      </c>
      <c r="O11" s="20">
        <v>0.07</v>
      </c>
      <c r="P11" s="21">
        <v>0.02</v>
      </c>
      <c r="Q11" s="39">
        <f>R11+S11</f>
        <v>0.11</v>
      </c>
      <c r="R11" s="20">
        <v>0.09</v>
      </c>
      <c r="S11" s="21">
        <v>0.02</v>
      </c>
      <c r="T11" s="39">
        <f>U11+V11</f>
        <v>0.11</v>
      </c>
      <c r="U11" s="20">
        <v>0.09</v>
      </c>
      <c r="V11" s="21">
        <v>0.02</v>
      </c>
    </row>
    <row r="12" spans="1:23" s="17" customFormat="1" ht="15">
      <c r="A12" s="16" t="s">
        <v>5</v>
      </c>
      <c r="B12" s="53">
        <v>17.17</v>
      </c>
      <c r="C12" s="27">
        <v>15.262</v>
      </c>
      <c r="D12" s="28">
        <v>1.908</v>
      </c>
      <c r="E12" s="54">
        <v>14.56</v>
      </c>
      <c r="F12" s="54">
        <f>F18</f>
        <v>12.9</v>
      </c>
      <c r="G12" s="58">
        <f>G18</f>
        <v>1.66</v>
      </c>
      <c r="H12" s="33">
        <f>H13+H14+H15+H16+H17</f>
        <v>15.058000000000002</v>
      </c>
      <c r="I12" s="34">
        <f>I13+I14+I15+I16+I17</f>
        <v>13.505</v>
      </c>
      <c r="J12" s="58">
        <f>J13+J14+J15+J16+J17</f>
        <v>1.553</v>
      </c>
      <c r="K12" s="33">
        <f>SUM(K13:K17)</f>
        <v>14.939999999999998</v>
      </c>
      <c r="L12" s="34">
        <v>12.56</v>
      </c>
      <c r="M12" s="59">
        <v>1.4</v>
      </c>
      <c r="N12" s="33">
        <f>SUM(N13:N16)</f>
        <v>13.96</v>
      </c>
      <c r="O12" s="34">
        <f>SUM(O13:O17)</f>
        <v>13.09</v>
      </c>
      <c r="P12" s="34">
        <f>SUM(P13:P17)</f>
        <v>0.97</v>
      </c>
      <c r="Q12" s="33">
        <f>SUM(Q13:Q16)</f>
        <v>13.950000000000001</v>
      </c>
      <c r="R12" s="34">
        <f>SUM(R13:R17)</f>
        <v>13.090000000000002</v>
      </c>
      <c r="S12" s="34">
        <f>SUM(S13:S17)</f>
        <v>0.97</v>
      </c>
      <c r="T12" s="33">
        <f>SUM(T13:T16)</f>
        <v>13.950000000000001</v>
      </c>
      <c r="U12" s="34">
        <f>SUM(U13:U17)</f>
        <v>13.090000000000002</v>
      </c>
      <c r="V12" s="34">
        <f>SUM(V13:V17)</f>
        <v>0.97</v>
      </c>
      <c r="W12" s="35"/>
    </row>
    <row r="13" spans="1:22" ht="26.25">
      <c r="A13" s="4" t="s">
        <v>13</v>
      </c>
      <c r="B13" s="56">
        <v>4.87</v>
      </c>
      <c r="C13" s="20">
        <v>3.33</v>
      </c>
      <c r="D13" s="21">
        <v>1.54</v>
      </c>
      <c r="E13" s="24">
        <v>4.51</v>
      </c>
      <c r="F13" s="20">
        <v>3.16</v>
      </c>
      <c r="G13" s="57">
        <v>1.35</v>
      </c>
      <c r="H13" s="56">
        <f>I13+J13</f>
        <v>3.1</v>
      </c>
      <c r="I13" s="24">
        <v>2.19</v>
      </c>
      <c r="J13" s="57">
        <v>0.91</v>
      </c>
      <c r="K13" s="39">
        <f aca="true" t="shared" si="1" ref="K13:K18">L13+M13</f>
        <v>3.21</v>
      </c>
      <c r="L13" s="24">
        <v>2.2</v>
      </c>
      <c r="M13" s="21">
        <v>1.01</v>
      </c>
      <c r="N13" s="39">
        <f aca="true" t="shared" si="2" ref="N13:N18">O13+P13</f>
        <v>3.06</v>
      </c>
      <c r="O13" s="24">
        <v>2.45</v>
      </c>
      <c r="P13" s="21">
        <v>0.61</v>
      </c>
      <c r="Q13" s="39">
        <f aca="true" t="shared" si="3" ref="Q13:Q18">R13+S13</f>
        <v>3.06</v>
      </c>
      <c r="R13" s="20">
        <v>2.45</v>
      </c>
      <c r="S13" s="21">
        <v>0.61</v>
      </c>
      <c r="T13" s="39">
        <f aca="true" t="shared" si="4" ref="T13:T18">U13+V13</f>
        <v>3.06</v>
      </c>
      <c r="U13" s="24">
        <v>2.45</v>
      </c>
      <c r="V13" s="21">
        <v>0.61</v>
      </c>
    </row>
    <row r="14" spans="1:22" ht="26.25">
      <c r="A14" s="4" t="s">
        <v>14</v>
      </c>
      <c r="B14" s="56">
        <v>0</v>
      </c>
      <c r="C14" s="20">
        <v>0</v>
      </c>
      <c r="D14" s="21">
        <v>0</v>
      </c>
      <c r="E14" s="24">
        <v>0</v>
      </c>
      <c r="F14" s="20">
        <v>0</v>
      </c>
      <c r="G14" s="57">
        <v>0</v>
      </c>
      <c r="H14" s="56">
        <v>0</v>
      </c>
      <c r="I14" s="20">
        <v>0</v>
      </c>
      <c r="J14" s="57">
        <v>0</v>
      </c>
      <c r="K14" s="39">
        <f t="shared" si="1"/>
        <v>0</v>
      </c>
      <c r="L14" s="20">
        <v>0</v>
      </c>
      <c r="M14" s="21">
        <v>0</v>
      </c>
      <c r="N14" s="39">
        <f t="shared" si="2"/>
        <v>0</v>
      </c>
      <c r="O14" s="20">
        <v>0</v>
      </c>
      <c r="P14" s="21">
        <v>0</v>
      </c>
      <c r="Q14" s="39">
        <f t="shared" si="3"/>
        <v>0</v>
      </c>
      <c r="R14" s="20">
        <v>0</v>
      </c>
      <c r="S14" s="21">
        <v>0</v>
      </c>
      <c r="T14" s="39">
        <f t="shared" si="4"/>
        <v>0</v>
      </c>
      <c r="U14" s="20">
        <v>0</v>
      </c>
      <c r="V14" s="21">
        <v>0</v>
      </c>
    </row>
    <row r="15" spans="1:22" ht="15">
      <c r="A15" s="4" t="s">
        <v>15</v>
      </c>
      <c r="B15" s="56">
        <v>12.3</v>
      </c>
      <c r="C15" s="20">
        <v>11.93</v>
      </c>
      <c r="D15" s="21">
        <v>0.37</v>
      </c>
      <c r="E15" s="24">
        <v>10.05</v>
      </c>
      <c r="F15" s="20">
        <v>9.74</v>
      </c>
      <c r="G15" s="57">
        <v>0.31</v>
      </c>
      <c r="H15" s="56">
        <f>I15+J15</f>
        <v>10.97</v>
      </c>
      <c r="I15" s="20">
        <v>10.73</v>
      </c>
      <c r="J15" s="57">
        <v>0.24</v>
      </c>
      <c r="K15" s="39">
        <f t="shared" si="1"/>
        <v>10.74</v>
      </c>
      <c r="L15" s="20">
        <v>10.5</v>
      </c>
      <c r="M15" s="21">
        <v>0.24</v>
      </c>
      <c r="N15" s="39">
        <f t="shared" si="2"/>
        <v>10.8</v>
      </c>
      <c r="O15" s="20">
        <v>10.48</v>
      </c>
      <c r="P15" s="21">
        <v>0.32</v>
      </c>
      <c r="Q15" s="39">
        <f t="shared" si="3"/>
        <v>10.790000000000001</v>
      </c>
      <c r="R15" s="20">
        <v>10.47</v>
      </c>
      <c r="S15" s="21">
        <v>0.32</v>
      </c>
      <c r="T15" s="39">
        <f t="shared" si="4"/>
        <v>10.790000000000001</v>
      </c>
      <c r="U15" s="20">
        <v>10.47</v>
      </c>
      <c r="V15" s="21">
        <v>0.32</v>
      </c>
    </row>
    <row r="16" spans="1:22" s="12" customFormat="1" ht="15">
      <c r="A16" s="13" t="s">
        <v>30</v>
      </c>
      <c r="B16" s="56">
        <v>0.85</v>
      </c>
      <c r="C16" s="20">
        <v>0.46</v>
      </c>
      <c r="D16" s="21">
        <v>0.39</v>
      </c>
      <c r="E16" s="24">
        <v>0.87</v>
      </c>
      <c r="F16" s="20">
        <v>0.472</v>
      </c>
      <c r="G16" s="57">
        <v>0.398</v>
      </c>
      <c r="H16" s="56">
        <f>I16+J16</f>
        <v>0.835</v>
      </c>
      <c r="I16" s="20">
        <v>0.464</v>
      </c>
      <c r="J16" s="57">
        <v>0.371</v>
      </c>
      <c r="K16" s="39">
        <f t="shared" si="1"/>
        <v>0.87</v>
      </c>
      <c r="L16" s="20">
        <v>0.5</v>
      </c>
      <c r="M16" s="21">
        <v>0.37</v>
      </c>
      <c r="N16" s="39">
        <f t="shared" si="2"/>
        <v>0.1</v>
      </c>
      <c r="O16" s="20">
        <v>0.08</v>
      </c>
      <c r="P16" s="21">
        <v>0.02</v>
      </c>
      <c r="Q16" s="39">
        <f t="shared" si="3"/>
        <v>0.1</v>
      </c>
      <c r="R16" s="20">
        <v>0.08</v>
      </c>
      <c r="S16" s="21">
        <v>0.02</v>
      </c>
      <c r="T16" s="39">
        <f t="shared" si="4"/>
        <v>0.1</v>
      </c>
      <c r="U16" s="20">
        <v>0.08</v>
      </c>
      <c r="V16" s="21">
        <v>0.02</v>
      </c>
    </row>
    <row r="17" spans="1:22" s="12" customFormat="1" ht="26.25">
      <c r="A17" s="13" t="s">
        <v>8</v>
      </c>
      <c r="B17" s="56">
        <v>0.24</v>
      </c>
      <c r="C17" s="20">
        <v>0.199</v>
      </c>
      <c r="D17" s="21">
        <v>0.041</v>
      </c>
      <c r="E17" s="24">
        <v>0.158</v>
      </c>
      <c r="F17" s="20">
        <v>0.133</v>
      </c>
      <c r="G17" s="57">
        <v>0.025</v>
      </c>
      <c r="H17" s="56">
        <f>I17+J17</f>
        <v>0.153</v>
      </c>
      <c r="I17" s="20">
        <v>0.121</v>
      </c>
      <c r="J17" s="57">
        <v>0.032</v>
      </c>
      <c r="K17" s="39">
        <f t="shared" si="1"/>
        <v>0.12</v>
      </c>
      <c r="L17" s="20">
        <v>0.09</v>
      </c>
      <c r="M17" s="21">
        <v>0.03</v>
      </c>
      <c r="N17" s="39">
        <f t="shared" si="2"/>
        <v>0.1</v>
      </c>
      <c r="O17" s="20">
        <v>0.08</v>
      </c>
      <c r="P17" s="21">
        <v>0.02</v>
      </c>
      <c r="Q17" s="39">
        <f t="shared" si="3"/>
        <v>0.11</v>
      </c>
      <c r="R17" s="20">
        <v>0.09</v>
      </c>
      <c r="S17" s="21">
        <v>0.02</v>
      </c>
      <c r="T17" s="39">
        <f t="shared" si="4"/>
        <v>0.11</v>
      </c>
      <c r="U17" s="20">
        <v>0.09</v>
      </c>
      <c r="V17" s="21">
        <v>0.02</v>
      </c>
    </row>
    <row r="18" spans="1:23" s="17" customFormat="1" ht="26.25">
      <c r="A18" s="16" t="s">
        <v>16</v>
      </c>
      <c r="B18" s="33">
        <v>17.17</v>
      </c>
      <c r="C18" s="34">
        <v>15.262</v>
      </c>
      <c r="D18" s="60">
        <v>1.908</v>
      </c>
      <c r="E18" s="54">
        <f>E20+E21+E22+E23+E24+E25+E26+E27+E28+E29+E30+E31</f>
        <v>14.563000000000002</v>
      </c>
      <c r="F18" s="54">
        <v>12.9</v>
      </c>
      <c r="G18" s="58">
        <v>1.66</v>
      </c>
      <c r="H18" s="33">
        <f>H20+H21+H22+H23+H24+H25+H26+H27+H28+H29+H30+H31</f>
        <v>14.069999999999999</v>
      </c>
      <c r="I18" s="34">
        <f>I20+I21+I22+I23+I24+I25+I26+I27+I28+I29+I30+I31</f>
        <v>12.769999999999998</v>
      </c>
      <c r="J18" s="58">
        <f>J20+J21+J22+J23+J24+J25+J26+J27+J28+J29+J30+J31</f>
        <v>1.3</v>
      </c>
      <c r="K18" s="33">
        <f t="shared" si="1"/>
        <v>13.96</v>
      </c>
      <c r="L18" s="34">
        <v>12.56</v>
      </c>
      <c r="M18" s="60">
        <v>1.4</v>
      </c>
      <c r="N18" s="33">
        <f t="shared" si="2"/>
        <v>13.87</v>
      </c>
      <c r="O18" s="34">
        <v>11.09</v>
      </c>
      <c r="P18" s="34">
        <v>2.78</v>
      </c>
      <c r="Q18" s="33">
        <f t="shared" si="3"/>
        <v>13.85</v>
      </c>
      <c r="R18" s="34">
        <v>11.08</v>
      </c>
      <c r="S18" s="34">
        <v>2.77</v>
      </c>
      <c r="T18" s="33">
        <f t="shared" si="4"/>
        <v>13.85</v>
      </c>
      <c r="U18" s="34">
        <v>11.08</v>
      </c>
      <c r="V18" s="34">
        <v>2.77</v>
      </c>
      <c r="W18" s="35">
        <f>O18+P18</f>
        <v>13.87</v>
      </c>
    </row>
    <row r="19" spans="1:22" ht="11.25" customHeight="1">
      <c r="A19" s="4" t="s">
        <v>6</v>
      </c>
      <c r="B19" s="56"/>
      <c r="C19" s="20"/>
      <c r="D19" s="21"/>
      <c r="E19" s="24"/>
      <c r="F19" s="20"/>
      <c r="G19" s="57"/>
      <c r="H19" s="56"/>
      <c r="I19" s="24"/>
      <c r="J19" s="57"/>
      <c r="K19" s="39"/>
      <c r="L19" s="20"/>
      <c r="M19" s="21"/>
      <c r="N19" s="41"/>
      <c r="O19" s="22"/>
      <c r="P19" s="23"/>
      <c r="Q19" s="41"/>
      <c r="R19" s="22"/>
      <c r="S19" s="23"/>
      <c r="T19" s="41"/>
      <c r="U19" s="22"/>
      <c r="V19" s="23"/>
    </row>
    <row r="20" spans="1:22" ht="26.25">
      <c r="A20" s="4" t="s">
        <v>19</v>
      </c>
      <c r="B20" s="56">
        <v>1.541</v>
      </c>
      <c r="C20" s="20">
        <v>0.614</v>
      </c>
      <c r="D20" s="21">
        <v>0.927</v>
      </c>
      <c r="E20" s="24">
        <f>F20+G20</f>
        <v>1.387</v>
      </c>
      <c r="F20" s="20">
        <v>0.537</v>
      </c>
      <c r="G20" s="57">
        <v>0.85</v>
      </c>
      <c r="H20" s="56">
        <f aca="true" t="shared" si="5" ref="H20:H29">I20+J20</f>
        <v>1.06</v>
      </c>
      <c r="I20" s="20">
        <v>0.42</v>
      </c>
      <c r="J20" s="57">
        <v>0.64</v>
      </c>
      <c r="K20" s="39">
        <f aca="true" t="shared" si="6" ref="K20:K31">L20+M20</f>
        <v>1.05</v>
      </c>
      <c r="L20" s="20">
        <v>0.4</v>
      </c>
      <c r="M20" s="21">
        <v>0.65</v>
      </c>
      <c r="N20" s="41">
        <f>O20+P20</f>
        <v>0.91</v>
      </c>
      <c r="O20" s="22">
        <v>0.36</v>
      </c>
      <c r="P20" s="23">
        <v>0.55</v>
      </c>
      <c r="Q20" s="41">
        <f>R20+S20</f>
        <v>0.91</v>
      </c>
      <c r="R20" s="22">
        <v>0.36</v>
      </c>
      <c r="S20" s="23">
        <v>0.55</v>
      </c>
      <c r="T20" s="41">
        <f>U20+V20</f>
        <v>0.91</v>
      </c>
      <c r="U20" s="22">
        <v>0.36</v>
      </c>
      <c r="V20" s="23">
        <v>0.55</v>
      </c>
    </row>
    <row r="21" spans="1:22" ht="15">
      <c r="A21" s="4" t="s">
        <v>20</v>
      </c>
      <c r="B21" s="56">
        <v>5.304</v>
      </c>
      <c r="C21" s="20">
        <v>5.03</v>
      </c>
      <c r="D21" s="21">
        <v>0.274</v>
      </c>
      <c r="E21" s="24">
        <f>F21+G21</f>
        <v>4.61</v>
      </c>
      <c r="F21" s="20">
        <v>4.42</v>
      </c>
      <c r="G21" s="57">
        <v>0.19</v>
      </c>
      <c r="H21" s="56">
        <f t="shared" si="5"/>
        <v>4.08</v>
      </c>
      <c r="I21" s="20">
        <v>3.92</v>
      </c>
      <c r="J21" s="57">
        <v>0.16</v>
      </c>
      <c r="K21" s="39">
        <f t="shared" si="6"/>
        <v>3.5100000000000002</v>
      </c>
      <c r="L21" s="20">
        <v>3.35</v>
      </c>
      <c r="M21" s="21">
        <v>0.16</v>
      </c>
      <c r="N21" s="41">
        <f>O21+P21</f>
        <v>3.22</v>
      </c>
      <c r="O21" s="22">
        <v>3.06</v>
      </c>
      <c r="P21" s="23">
        <v>0.16</v>
      </c>
      <c r="Q21" s="41">
        <f aca="true" t="shared" si="7" ref="Q21:Q31">R21+S21</f>
        <v>3.22</v>
      </c>
      <c r="R21" s="22">
        <v>3.06</v>
      </c>
      <c r="S21" s="23">
        <v>0.16</v>
      </c>
      <c r="T21" s="41">
        <f aca="true" t="shared" si="8" ref="T21:T31">U21+V21</f>
        <v>3.22</v>
      </c>
      <c r="U21" s="22">
        <v>3.06</v>
      </c>
      <c r="V21" s="23">
        <v>0.16</v>
      </c>
    </row>
    <row r="22" spans="1:22" ht="26.25">
      <c r="A22" s="4" t="s">
        <v>21</v>
      </c>
      <c r="B22" s="56">
        <v>0.567</v>
      </c>
      <c r="C22" s="20">
        <v>0.567</v>
      </c>
      <c r="D22" s="21">
        <v>0</v>
      </c>
      <c r="E22" s="24">
        <f>F22+G22</f>
        <v>0.42</v>
      </c>
      <c r="F22" s="20">
        <v>0.42</v>
      </c>
      <c r="G22" s="57">
        <v>0</v>
      </c>
      <c r="H22" s="56">
        <f t="shared" si="5"/>
        <v>1.01</v>
      </c>
      <c r="I22" s="20">
        <v>1.01</v>
      </c>
      <c r="J22" s="57">
        <v>0</v>
      </c>
      <c r="K22" s="39">
        <f t="shared" si="6"/>
        <v>1.2</v>
      </c>
      <c r="L22" s="20">
        <v>1.2</v>
      </c>
      <c r="M22" s="21">
        <v>0</v>
      </c>
      <c r="N22" s="41">
        <f aca="true" t="shared" si="9" ref="N22:N30">O22+P22</f>
        <v>0.81</v>
      </c>
      <c r="O22" s="22">
        <v>0.81</v>
      </c>
      <c r="P22" s="23">
        <v>0</v>
      </c>
      <c r="Q22" s="41">
        <f t="shared" si="7"/>
        <v>0.81</v>
      </c>
      <c r="R22" s="22">
        <v>0.81</v>
      </c>
      <c r="S22" s="23">
        <v>0</v>
      </c>
      <c r="T22" s="41">
        <f t="shared" si="8"/>
        <v>0.81</v>
      </c>
      <c r="U22" s="22">
        <v>0.81</v>
      </c>
      <c r="V22" s="23">
        <v>0</v>
      </c>
    </row>
    <row r="23" spans="1:22" ht="15">
      <c r="A23" s="4" t="s">
        <v>22</v>
      </c>
      <c r="B23" s="56">
        <v>0.334</v>
      </c>
      <c r="C23" s="20">
        <v>0.265</v>
      </c>
      <c r="D23" s="21">
        <v>0.069</v>
      </c>
      <c r="E23" s="24">
        <f>F23+G23</f>
        <v>0.29100000000000004</v>
      </c>
      <c r="F23" s="20">
        <v>0.203</v>
      </c>
      <c r="G23" s="57">
        <v>0.088</v>
      </c>
      <c r="H23" s="56">
        <f t="shared" si="5"/>
        <v>0.347</v>
      </c>
      <c r="I23" s="20">
        <v>0.3</v>
      </c>
      <c r="J23" s="57">
        <v>0.047</v>
      </c>
      <c r="K23" s="39">
        <f t="shared" si="6"/>
        <v>0.33</v>
      </c>
      <c r="L23" s="20">
        <v>0.26</v>
      </c>
      <c r="M23" s="21">
        <v>0.07</v>
      </c>
      <c r="N23" s="41">
        <f t="shared" si="9"/>
        <v>0.27</v>
      </c>
      <c r="O23" s="22">
        <v>0.21</v>
      </c>
      <c r="P23" s="23">
        <v>0.06</v>
      </c>
      <c r="Q23" s="41">
        <f t="shared" si="7"/>
        <v>0.27</v>
      </c>
      <c r="R23" s="22">
        <v>0.21</v>
      </c>
      <c r="S23" s="23">
        <v>0.06</v>
      </c>
      <c r="T23" s="41">
        <f t="shared" si="8"/>
        <v>0.27</v>
      </c>
      <c r="U23" s="22">
        <v>0.21</v>
      </c>
      <c r="V23" s="23">
        <v>0.06</v>
      </c>
    </row>
    <row r="24" spans="1:22" ht="51.75">
      <c r="A24" s="4" t="s">
        <v>23</v>
      </c>
      <c r="B24" s="56">
        <v>2.861</v>
      </c>
      <c r="C24" s="20">
        <v>2.661</v>
      </c>
      <c r="D24" s="21">
        <v>0.2</v>
      </c>
      <c r="E24" s="24">
        <f>F24+G24</f>
        <v>2.361</v>
      </c>
      <c r="F24" s="20">
        <v>2.201</v>
      </c>
      <c r="G24" s="57">
        <v>0.16</v>
      </c>
      <c r="H24" s="56">
        <f t="shared" si="5"/>
        <v>1.9300000000000002</v>
      </c>
      <c r="I24" s="20">
        <v>1.81</v>
      </c>
      <c r="J24" s="57">
        <v>0.12</v>
      </c>
      <c r="K24" s="39">
        <f t="shared" si="6"/>
        <v>1.81</v>
      </c>
      <c r="L24" s="20">
        <v>1.8</v>
      </c>
      <c r="M24" s="21">
        <v>0.01</v>
      </c>
      <c r="N24" s="41">
        <f t="shared" si="9"/>
        <v>1.76</v>
      </c>
      <c r="O24" s="22">
        <v>1.74</v>
      </c>
      <c r="P24" s="23">
        <v>0.02</v>
      </c>
      <c r="Q24" s="41">
        <f t="shared" si="7"/>
        <v>1.75</v>
      </c>
      <c r="R24" s="22">
        <v>1.73</v>
      </c>
      <c r="S24" s="23">
        <v>0.02</v>
      </c>
      <c r="T24" s="41">
        <f t="shared" si="8"/>
        <v>1.75</v>
      </c>
      <c r="U24" s="22">
        <v>1.73</v>
      </c>
      <c r="V24" s="23">
        <v>0.02</v>
      </c>
    </row>
    <row r="25" spans="1:22" ht="15">
      <c r="A25" s="4" t="s">
        <v>17</v>
      </c>
      <c r="B25" s="56">
        <v>1.253</v>
      </c>
      <c r="C25" s="20">
        <v>1.253</v>
      </c>
      <c r="D25" s="21">
        <v>0</v>
      </c>
      <c r="E25" s="24">
        <f aca="true" t="shared" si="10" ref="E25:E31">F25+G25</f>
        <v>0.993</v>
      </c>
      <c r="F25" s="20">
        <v>0.993</v>
      </c>
      <c r="G25" s="57">
        <v>0</v>
      </c>
      <c r="H25" s="56">
        <f t="shared" si="5"/>
        <v>1.28</v>
      </c>
      <c r="I25" s="20">
        <v>1.28</v>
      </c>
      <c r="J25" s="57">
        <v>0</v>
      </c>
      <c r="K25" s="39">
        <f t="shared" si="6"/>
        <v>1.54</v>
      </c>
      <c r="L25" s="20">
        <v>1.54</v>
      </c>
      <c r="M25" s="21">
        <v>0</v>
      </c>
      <c r="N25" s="41">
        <f t="shared" si="9"/>
        <v>2.48</v>
      </c>
      <c r="O25" s="22">
        <v>2.46</v>
      </c>
      <c r="P25" s="23">
        <v>0.02</v>
      </c>
      <c r="Q25" s="41">
        <f t="shared" si="7"/>
        <v>2.4699999999999998</v>
      </c>
      <c r="R25" s="22">
        <v>2.46</v>
      </c>
      <c r="S25" s="23">
        <v>0.01</v>
      </c>
      <c r="T25" s="41">
        <f t="shared" si="8"/>
        <v>2.4699999999999998</v>
      </c>
      <c r="U25" s="22">
        <v>2.46</v>
      </c>
      <c r="V25" s="23">
        <v>0.01</v>
      </c>
    </row>
    <row r="26" spans="1:22" ht="15">
      <c r="A26" s="4" t="s">
        <v>24</v>
      </c>
      <c r="B26" s="56">
        <v>0.206</v>
      </c>
      <c r="C26" s="20">
        <v>0.206</v>
      </c>
      <c r="D26" s="21">
        <v>0</v>
      </c>
      <c r="E26" s="24">
        <f t="shared" si="10"/>
        <v>0.14</v>
      </c>
      <c r="F26" s="20">
        <v>0.14</v>
      </c>
      <c r="G26" s="57">
        <v>0</v>
      </c>
      <c r="H26" s="56">
        <f t="shared" si="5"/>
        <v>0.52</v>
      </c>
      <c r="I26" s="20">
        <v>0.52</v>
      </c>
      <c r="J26" s="57">
        <v>0</v>
      </c>
      <c r="K26" s="39">
        <f t="shared" si="6"/>
        <v>0.05</v>
      </c>
      <c r="L26" s="20">
        <v>0.05</v>
      </c>
      <c r="M26" s="21">
        <v>0</v>
      </c>
      <c r="N26" s="41">
        <f t="shared" si="9"/>
        <v>0.05</v>
      </c>
      <c r="O26" s="22">
        <v>0.05</v>
      </c>
      <c r="P26" s="23">
        <v>0</v>
      </c>
      <c r="Q26" s="41">
        <f t="shared" si="7"/>
        <v>0.05</v>
      </c>
      <c r="R26" s="22">
        <v>0.05</v>
      </c>
      <c r="S26" s="23">
        <v>0</v>
      </c>
      <c r="T26" s="41">
        <f t="shared" si="8"/>
        <v>0.05</v>
      </c>
      <c r="U26" s="22">
        <v>0.05</v>
      </c>
      <c r="V26" s="23">
        <v>0</v>
      </c>
    </row>
    <row r="27" spans="1:22" ht="26.25">
      <c r="A27" s="4" t="s">
        <v>25</v>
      </c>
      <c r="B27" s="56">
        <v>0.404</v>
      </c>
      <c r="C27" s="20">
        <v>0.404</v>
      </c>
      <c r="D27" s="21">
        <v>0</v>
      </c>
      <c r="E27" s="24">
        <f t="shared" si="10"/>
        <v>0.36</v>
      </c>
      <c r="F27" s="20">
        <v>0.36</v>
      </c>
      <c r="G27" s="57">
        <v>0</v>
      </c>
      <c r="H27" s="56">
        <f t="shared" si="5"/>
        <v>0.42</v>
      </c>
      <c r="I27" s="20">
        <v>0.42</v>
      </c>
      <c r="J27" s="57">
        <v>0</v>
      </c>
      <c r="K27" s="39">
        <f t="shared" si="6"/>
        <v>0.86</v>
      </c>
      <c r="L27" s="20">
        <v>0.86</v>
      </c>
      <c r="M27" s="21">
        <v>0</v>
      </c>
      <c r="N27" s="41">
        <f t="shared" si="9"/>
        <v>0.78</v>
      </c>
      <c r="O27" s="22">
        <v>0.78</v>
      </c>
      <c r="P27" s="23">
        <v>0</v>
      </c>
      <c r="Q27" s="41">
        <f t="shared" si="7"/>
        <v>0.78</v>
      </c>
      <c r="R27" s="22">
        <v>0.78</v>
      </c>
      <c r="S27" s="23">
        <v>0</v>
      </c>
      <c r="T27" s="41">
        <f t="shared" si="8"/>
        <v>0.78</v>
      </c>
      <c r="U27" s="22">
        <v>0.78</v>
      </c>
      <c r="V27" s="23">
        <v>0</v>
      </c>
    </row>
    <row r="28" spans="1:22" ht="39">
      <c r="A28" s="6" t="s">
        <v>26</v>
      </c>
      <c r="B28" s="61">
        <v>0.767</v>
      </c>
      <c r="C28" s="62">
        <v>0.661</v>
      </c>
      <c r="D28" s="63">
        <v>0.106</v>
      </c>
      <c r="E28" s="24">
        <f t="shared" si="10"/>
        <v>0.611</v>
      </c>
      <c r="F28" s="62">
        <v>0.534</v>
      </c>
      <c r="G28" s="64">
        <v>0.077</v>
      </c>
      <c r="H28" s="56">
        <f t="shared" si="5"/>
        <v>0.35</v>
      </c>
      <c r="I28" s="20">
        <v>0.31</v>
      </c>
      <c r="J28" s="64">
        <v>0.04</v>
      </c>
      <c r="K28" s="39">
        <f t="shared" si="6"/>
        <v>0.6499999999999999</v>
      </c>
      <c r="L28" s="20">
        <v>0.59</v>
      </c>
      <c r="M28" s="21">
        <v>0.06</v>
      </c>
      <c r="N28" s="41">
        <f t="shared" si="9"/>
        <v>0.64</v>
      </c>
      <c r="O28" s="22">
        <v>0.59</v>
      </c>
      <c r="P28" s="23">
        <v>0.05</v>
      </c>
      <c r="Q28" s="41">
        <f t="shared" si="7"/>
        <v>0.64</v>
      </c>
      <c r="R28" s="22">
        <v>0.59</v>
      </c>
      <c r="S28" s="23">
        <v>0.05</v>
      </c>
      <c r="T28" s="41">
        <f t="shared" si="8"/>
        <v>0.64</v>
      </c>
      <c r="U28" s="22">
        <v>0.59</v>
      </c>
      <c r="V28" s="23">
        <v>0.05</v>
      </c>
    </row>
    <row r="29" spans="1:22" ht="15">
      <c r="A29" s="6" t="s">
        <v>27</v>
      </c>
      <c r="B29" s="61">
        <v>1.489</v>
      </c>
      <c r="C29" s="62">
        <v>1.157</v>
      </c>
      <c r="D29" s="63">
        <v>0.332</v>
      </c>
      <c r="E29" s="24">
        <f>F29+G29</f>
        <v>1.315</v>
      </c>
      <c r="F29" s="62">
        <v>1.022</v>
      </c>
      <c r="G29" s="64">
        <v>0.293</v>
      </c>
      <c r="H29" s="56">
        <f t="shared" si="5"/>
        <v>1.323</v>
      </c>
      <c r="I29" s="62">
        <v>1.03</v>
      </c>
      <c r="J29" s="64">
        <v>0.293</v>
      </c>
      <c r="K29" s="39">
        <f t="shared" si="6"/>
        <v>1.2</v>
      </c>
      <c r="L29" s="20">
        <v>0.94</v>
      </c>
      <c r="M29" s="21">
        <v>0.26</v>
      </c>
      <c r="N29" s="41">
        <f t="shared" si="9"/>
        <v>1.1800000000000002</v>
      </c>
      <c r="O29" s="22">
        <v>0.92</v>
      </c>
      <c r="P29" s="23">
        <v>0.26</v>
      </c>
      <c r="Q29" s="41">
        <f t="shared" si="7"/>
        <v>1.1800000000000002</v>
      </c>
      <c r="R29" s="22">
        <v>0.92</v>
      </c>
      <c r="S29" s="23">
        <v>0.26</v>
      </c>
      <c r="T29" s="41">
        <f t="shared" si="8"/>
        <v>1.1800000000000002</v>
      </c>
      <c r="U29" s="22">
        <v>0.92</v>
      </c>
      <c r="V29" s="23">
        <v>0.26</v>
      </c>
    </row>
    <row r="30" spans="1:22" ht="26.25">
      <c r="A30" s="6" t="s">
        <v>28</v>
      </c>
      <c r="B30" s="61">
        <v>1.466</v>
      </c>
      <c r="C30" s="62">
        <v>1.466</v>
      </c>
      <c r="D30" s="63">
        <v>0</v>
      </c>
      <c r="E30" s="24">
        <f t="shared" si="10"/>
        <v>1.255</v>
      </c>
      <c r="F30" s="62">
        <v>1.255</v>
      </c>
      <c r="G30" s="64">
        <v>0</v>
      </c>
      <c r="H30" s="56">
        <f>I30+J30</f>
        <v>1.13</v>
      </c>
      <c r="I30" s="62">
        <v>1.13</v>
      </c>
      <c r="J30" s="64">
        <v>0</v>
      </c>
      <c r="K30" s="39">
        <f t="shared" si="6"/>
        <v>1.12</v>
      </c>
      <c r="L30" s="20">
        <v>1.12</v>
      </c>
      <c r="M30" s="21">
        <v>0</v>
      </c>
      <c r="N30" s="41">
        <f t="shared" si="9"/>
        <v>1.11</v>
      </c>
      <c r="O30" s="22">
        <v>1.11</v>
      </c>
      <c r="P30" s="23">
        <v>0</v>
      </c>
      <c r="Q30" s="41">
        <f t="shared" si="7"/>
        <v>1.11</v>
      </c>
      <c r="R30" s="22">
        <v>1.11</v>
      </c>
      <c r="S30" s="23">
        <v>0</v>
      </c>
      <c r="T30" s="41">
        <f t="shared" si="8"/>
        <v>1.11</v>
      </c>
      <c r="U30" s="22">
        <v>1.11</v>
      </c>
      <c r="V30" s="23">
        <v>0</v>
      </c>
    </row>
    <row r="31" spans="1:22" ht="15.75" thickBot="1">
      <c r="A31" s="5" t="s">
        <v>18</v>
      </c>
      <c r="B31" s="65">
        <v>0.978</v>
      </c>
      <c r="C31" s="66">
        <v>0.978</v>
      </c>
      <c r="D31" s="67">
        <v>0</v>
      </c>
      <c r="E31" s="68">
        <f t="shared" si="10"/>
        <v>0.82</v>
      </c>
      <c r="F31" s="66">
        <v>0.82</v>
      </c>
      <c r="G31" s="69">
        <v>0</v>
      </c>
      <c r="H31" s="65">
        <f>I31+J31</f>
        <v>0.62</v>
      </c>
      <c r="I31" s="66">
        <v>0.62</v>
      </c>
      <c r="J31" s="69">
        <v>0</v>
      </c>
      <c r="K31" s="70">
        <f t="shared" si="6"/>
        <v>0.64</v>
      </c>
      <c r="L31" s="66">
        <v>0.64</v>
      </c>
      <c r="M31" s="67">
        <v>0</v>
      </c>
      <c r="N31" s="42">
        <f>O31+P31</f>
        <v>0.66</v>
      </c>
      <c r="O31" s="25">
        <v>0.66</v>
      </c>
      <c r="P31" s="26">
        <v>0</v>
      </c>
      <c r="Q31" s="42">
        <f t="shared" si="7"/>
        <v>0.66</v>
      </c>
      <c r="R31" s="25">
        <v>0.66</v>
      </c>
      <c r="S31" s="26">
        <v>0</v>
      </c>
      <c r="T31" s="42">
        <f t="shared" si="8"/>
        <v>0.66</v>
      </c>
      <c r="U31" s="25">
        <v>0.66</v>
      </c>
      <c r="V31" s="26">
        <v>0</v>
      </c>
    </row>
    <row r="32" spans="1:12" ht="24" customHeight="1">
      <c r="A32" s="3"/>
      <c r="B32" s="3"/>
      <c r="C32" s="3"/>
      <c r="D32" s="3"/>
      <c r="L32" s="14"/>
    </row>
    <row r="33" spans="1:20" ht="15">
      <c r="A33" s="2"/>
      <c r="B33" s="2"/>
      <c r="C33" s="2"/>
      <c r="D33" s="2"/>
      <c r="K33" s="36">
        <f>SUM(K20:K31)</f>
        <v>13.96</v>
      </c>
      <c r="N33" s="36">
        <f>SUM(N20:N31)</f>
        <v>13.87</v>
      </c>
      <c r="Q33" s="36">
        <f>SUM(Q20:Q31)</f>
        <v>13.85</v>
      </c>
      <c r="T33" s="37">
        <f>SUM(T20:T31)</f>
        <v>13.85</v>
      </c>
    </row>
  </sheetData>
  <sheetProtection/>
  <mergeCells count="24">
    <mergeCell ref="A3:A5"/>
    <mergeCell ref="E3:G3"/>
    <mergeCell ref="F4:G4"/>
    <mergeCell ref="I4:J4"/>
    <mergeCell ref="N4:N5"/>
    <mergeCell ref="B3:D3"/>
    <mergeCell ref="L4:M4"/>
    <mergeCell ref="N3:P3"/>
    <mergeCell ref="O4:P4"/>
    <mergeCell ref="C4:D4"/>
    <mergeCell ref="B4:B5"/>
    <mergeCell ref="Q3:S3"/>
    <mergeCell ref="R4:S4"/>
    <mergeCell ref="Q4:Q5"/>
    <mergeCell ref="E4:E5"/>
    <mergeCell ref="K4:K5"/>
    <mergeCell ref="H3:J3"/>
    <mergeCell ref="H4:H5"/>
    <mergeCell ref="T1:V1"/>
    <mergeCell ref="A2:V2"/>
    <mergeCell ref="T3:V3"/>
    <mergeCell ref="U4:V4"/>
    <mergeCell ref="T4:T5"/>
    <mergeCell ref="K3:M3"/>
  </mergeCells>
  <printOptions/>
  <pageMargins left="0" right="0" top="0" bottom="0" header="0" footer="0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arseeva</dc:creator>
  <cp:keywords/>
  <dc:description/>
  <cp:lastModifiedBy>TrushkovaAS</cp:lastModifiedBy>
  <cp:lastPrinted>2019-09-13T09:58:12Z</cp:lastPrinted>
  <dcterms:created xsi:type="dcterms:W3CDTF">2012-01-10T11:18:21Z</dcterms:created>
  <dcterms:modified xsi:type="dcterms:W3CDTF">2019-09-13T09:58:56Z</dcterms:modified>
  <cp:category/>
  <cp:version/>
  <cp:contentType/>
  <cp:contentStatus/>
</cp:coreProperties>
</file>